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nakamur/Desktop/CRMP1 revise 2022.09-11/CRMP1 revise 2022.11/"/>
    </mc:Choice>
  </mc:AlternateContent>
  <xr:revisionPtr revIDLastSave="0" documentId="13_ncr:1_{639ACBA7-2F69-4A42-95E2-2BF219CAE7A6}" xr6:coauthVersionLast="47" xr6:coauthVersionMax="47" xr10:uidLastSave="{00000000-0000-0000-0000-000000000000}"/>
  <bookViews>
    <workbookView xWindow="3380" yWindow="1240" windowWidth="27900" windowHeight="16940" xr2:uid="{55DE612B-0A7F-BE4D-8882-871386C640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1" l="1"/>
  <c r="D49" i="1"/>
  <c r="D48" i="1"/>
  <c r="D47" i="1"/>
  <c r="D46" i="1"/>
  <c r="D45" i="1"/>
  <c r="D42" i="1"/>
  <c r="D41" i="1"/>
  <c r="D40" i="1"/>
  <c r="D39" i="1"/>
  <c r="D38" i="1"/>
  <c r="F38" i="1" s="1"/>
  <c r="C58" i="1" s="1"/>
  <c r="D37" i="1"/>
  <c r="F37" i="1" s="1"/>
  <c r="B58" i="1" s="1"/>
  <c r="D34" i="1"/>
  <c r="D33" i="1"/>
  <c r="D32" i="1"/>
  <c r="D31" i="1"/>
  <c r="D30" i="1"/>
  <c r="D29" i="1"/>
  <c r="D26" i="1"/>
  <c r="D25" i="1"/>
  <c r="D24" i="1"/>
  <c r="D23" i="1"/>
  <c r="D22" i="1"/>
  <c r="D21" i="1"/>
  <c r="D18" i="1"/>
  <c r="D17" i="1"/>
  <c r="D16" i="1"/>
  <c r="D15" i="1"/>
  <c r="F15" i="1" s="1"/>
  <c r="D55" i="1" s="1"/>
  <c r="D14" i="1"/>
  <c r="D13" i="1"/>
  <c r="D10" i="1"/>
  <c r="D9" i="1"/>
  <c r="D8" i="1"/>
  <c r="D7" i="1"/>
  <c r="D6" i="1"/>
  <c r="F6" i="1" s="1"/>
  <c r="C54" i="1" s="1"/>
  <c r="D5" i="1"/>
  <c r="F22" i="1" l="1"/>
  <c r="C56" i="1" s="1"/>
  <c r="F23" i="1"/>
  <c r="D56" i="1" s="1"/>
  <c r="F45" i="1"/>
  <c r="B59" i="1" s="1"/>
  <c r="F7" i="1"/>
  <c r="D54" i="1" s="1"/>
  <c r="F29" i="1"/>
  <c r="B57" i="1" s="1"/>
  <c r="F39" i="1"/>
  <c r="D58" i="1" s="1"/>
  <c r="F46" i="1"/>
  <c r="C59" i="1" s="1"/>
  <c r="F30" i="1"/>
  <c r="C57" i="1" s="1"/>
  <c r="F21" i="1"/>
  <c r="B56" i="1" s="1"/>
  <c r="F31" i="1"/>
  <c r="D57" i="1" s="1"/>
  <c r="F13" i="1"/>
  <c r="B55" i="1" s="1"/>
  <c r="F14" i="1"/>
  <c r="C55" i="1" s="1"/>
  <c r="F5" i="1"/>
  <c r="B54" i="1" s="1"/>
  <c r="F47" i="1"/>
  <c r="D59" i="1" s="1"/>
</calcChain>
</file>

<file path=xl/sharedStrings.xml><?xml version="1.0" encoding="utf-8"?>
<sst xmlns="http://schemas.openxmlformats.org/spreadsheetml/2006/main" count="174" uniqueCount="83">
  <si>
    <t>signal intensity</t>
  </si>
  <si>
    <t>area size</t>
  </si>
  <si>
    <t>density</t>
  </si>
  <si>
    <t>area*density</t>
  </si>
  <si>
    <t>IP wt</t>
  </si>
  <si>
    <t>IP TM</t>
  </si>
  <si>
    <t>IP PL</t>
  </si>
  <si>
    <t>Exp 1</t>
    <phoneticPr fontId="1"/>
  </si>
  <si>
    <t>Exp 2</t>
    <phoneticPr fontId="1"/>
  </si>
  <si>
    <t>IP/input ratio</t>
    <phoneticPr fontId="1"/>
  </si>
  <si>
    <t>Exp 3</t>
    <phoneticPr fontId="1"/>
  </si>
  <si>
    <t>Exp 4</t>
    <phoneticPr fontId="1"/>
  </si>
  <si>
    <t>Exp 5</t>
    <phoneticPr fontId="1"/>
  </si>
  <si>
    <t>Exp 6</t>
    <phoneticPr fontId="1"/>
  </si>
  <si>
    <t>input wt</t>
    <phoneticPr fontId="1"/>
  </si>
  <si>
    <t>input TM</t>
    <phoneticPr fontId="1"/>
  </si>
  <si>
    <t>input PL</t>
    <phoneticPr fontId="1"/>
  </si>
  <si>
    <t>wt</t>
    <phoneticPr fontId="1"/>
  </si>
  <si>
    <t>TM</t>
    <phoneticPr fontId="1"/>
  </si>
  <si>
    <t>PL</t>
    <phoneticPr fontId="1"/>
  </si>
  <si>
    <t>band</t>
    <phoneticPr fontId="1"/>
  </si>
  <si>
    <t>myc-IP/input ratio summary table</t>
    <phoneticPr fontId="1"/>
  </si>
  <si>
    <t>Table Analyzed</t>
  </si>
  <si>
    <t>Data 1</t>
  </si>
  <si>
    <t>Repeated measures ANOVA summary</t>
  </si>
  <si>
    <t>Assume sphericity?</t>
  </si>
  <si>
    <t>Yes</t>
  </si>
  <si>
    <t>F</t>
  </si>
  <si>
    <t>P value</t>
  </si>
  <si>
    <t>P value summary</t>
  </si>
  <si>
    <t>**</t>
  </si>
  <si>
    <t>Statistically significant (P &lt; 0.05)?</t>
  </si>
  <si>
    <t>R squared</t>
  </si>
  <si>
    <t>Was the matching effective?</t>
  </si>
  <si>
    <t>&lt;0.0001</t>
  </si>
  <si>
    <t>****</t>
  </si>
  <si>
    <t>Is there significant matching (P &lt; 0.05)?</t>
  </si>
  <si>
    <t>ANOVA table</t>
  </si>
  <si>
    <t>SS</t>
  </si>
  <si>
    <t>DF</t>
  </si>
  <si>
    <t>MS</t>
  </si>
  <si>
    <t>F (DFn, DFd)</t>
  </si>
  <si>
    <t>Treatment (between columns)</t>
  </si>
  <si>
    <t>F (2, 10) = 12.99</t>
  </si>
  <si>
    <t>P=0.0017</t>
  </si>
  <si>
    <t>Individual (between rows)</t>
  </si>
  <si>
    <t>F (5, 10) = 19.93</t>
  </si>
  <si>
    <t>P&lt;0.0001</t>
  </si>
  <si>
    <t>Residual (random)</t>
  </si>
  <si>
    <t>Total</t>
  </si>
  <si>
    <t>Data summary</t>
  </si>
  <si>
    <t>Number of treatments (columns)</t>
  </si>
  <si>
    <t>Number of subjects (rows)</t>
  </si>
  <si>
    <t>Number of missing values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</si>
  <si>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</si>
  <si>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</si>
  <si>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</si>
  <si>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</si>
  <si>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</si>
  <si>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</si>
  <si>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</si>
  <si>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</si>
  <si>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</si>
  <si>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wt vs. TM</t>
  </si>
  <si>
    <t>0.2423 to 0.8768</t>
  </si>
  <si>
    <t>A-B</t>
  </si>
  <si>
    <t>wt vs. PL</t>
  </si>
  <si>
    <t>0.1246 to 0.7591</t>
  </si>
  <si>
    <t>A-C</t>
  </si>
  <si>
    <t>TM vs. PL</t>
  </si>
  <si>
    <t>-0.4349 to 0.1996</t>
  </si>
  <si>
    <t>No</t>
  </si>
  <si>
    <t>ns</t>
  </si>
  <si>
    <t>B-C</t>
  </si>
  <si>
    <t>Test details</t>
  </si>
  <si>
    <t>Mean 1</t>
  </si>
  <si>
    <t>Mean 2</t>
  </si>
  <si>
    <t>SE of diff.</t>
  </si>
  <si>
    <t>n1</t>
  </si>
  <si>
    <t>n2</t>
  </si>
  <si>
    <t>q</t>
  </si>
  <si>
    <t>Fig 2D CRMP1 wildtype and variant co-IP original data and repeated ANOVA</t>
    <phoneticPr fontId="1"/>
  </si>
  <si>
    <t>Multiple comparisons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</si>
</sst>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FD06C-1391-0546-9A28-D8533EFB012A}">
  <dimension ref="A1:I102"/>
  <sheetViews>
    <sheetView tabSelected="1" workbookViewId="0"/>
  </sheetViews>
  <sheetFormatPr baseColWidth="10" defaultRowHeight="20"/>
  <sheetData>
    <row r="1" spans="1:6">
      <c r="A1" t="s">
        <v>81</v>
      </c>
    </row>
    <row r="3" spans="1:6">
      <c r="B3" t="s">
        <v>20</v>
      </c>
      <c r="C3" t="s">
        <v>20</v>
      </c>
      <c r="D3" t="s">
        <v>0</v>
      </c>
    </row>
    <row r="4" spans="1:6">
      <c r="A4" t="s">
        <v>7</v>
      </c>
      <c r="B4" t="s">
        <v>1</v>
      </c>
      <c r="C4" t="s">
        <v>2</v>
      </c>
      <c r="D4" t="s">
        <v>3</v>
      </c>
      <c r="F4" t="s">
        <v>9</v>
      </c>
    </row>
    <row r="5" spans="1:6">
      <c r="A5" t="s">
        <v>4</v>
      </c>
      <c r="B5">
        <v>1.9E-2</v>
      </c>
      <c r="C5">
        <v>118.024</v>
      </c>
      <c r="D5">
        <f>B5*C5</f>
        <v>2.2424559999999998</v>
      </c>
      <c r="E5" t="s">
        <v>17</v>
      </c>
      <c r="F5">
        <f>D5/D8</f>
        <v>0.59836803091028434</v>
      </c>
    </row>
    <row r="6" spans="1:6">
      <c r="A6" t="s">
        <v>5</v>
      </c>
      <c r="B6">
        <v>1.2E-2</v>
      </c>
      <c r="C6">
        <v>23.38900000000001</v>
      </c>
      <c r="D6">
        <f t="shared" ref="D6:D10" si="0">B6*C6</f>
        <v>0.28066800000000014</v>
      </c>
      <c r="E6" t="s">
        <v>18</v>
      </c>
      <c r="F6">
        <f>D6/D9</f>
        <v>0.11030561321900388</v>
      </c>
    </row>
    <row r="7" spans="1:6">
      <c r="A7" t="s">
        <v>6</v>
      </c>
      <c r="B7">
        <v>1.2E-2</v>
      </c>
      <c r="C7">
        <v>51.829999999999984</v>
      </c>
      <c r="D7">
        <f t="shared" si="0"/>
        <v>0.62195999999999985</v>
      </c>
      <c r="E7" t="s">
        <v>19</v>
      </c>
      <c r="F7">
        <f>D7/D10</f>
        <v>0.29915010894189281</v>
      </c>
    </row>
    <row r="8" spans="1:6">
      <c r="A8" t="s">
        <v>14</v>
      </c>
      <c r="B8">
        <v>0.02</v>
      </c>
      <c r="C8">
        <v>187.381</v>
      </c>
      <c r="D8">
        <f t="shared" si="0"/>
        <v>3.74762</v>
      </c>
    </row>
    <row r="9" spans="1:6">
      <c r="A9" t="s">
        <v>15</v>
      </c>
      <c r="B9">
        <v>1.7000000000000001E-2</v>
      </c>
      <c r="C9">
        <v>149.67399999999998</v>
      </c>
      <c r="D9">
        <f t="shared" si="0"/>
        <v>2.5444579999999997</v>
      </c>
    </row>
    <row r="10" spans="1:6">
      <c r="A10" t="s">
        <v>16</v>
      </c>
      <c r="B10">
        <v>1.7999999999999999E-2</v>
      </c>
      <c r="C10">
        <v>115.505</v>
      </c>
      <c r="D10">
        <f t="shared" si="0"/>
        <v>2.0790899999999999</v>
      </c>
    </row>
    <row r="12" spans="1:6">
      <c r="A12" t="s">
        <v>8</v>
      </c>
      <c r="B12" t="s">
        <v>1</v>
      </c>
      <c r="C12" t="s">
        <v>2</v>
      </c>
      <c r="D12" t="s">
        <v>3</v>
      </c>
      <c r="F12" t="s">
        <v>9</v>
      </c>
    </row>
    <row r="13" spans="1:6">
      <c r="A13" t="s">
        <v>4</v>
      </c>
      <c r="B13">
        <v>1.4999999999999999E-2</v>
      </c>
      <c r="C13">
        <v>170.608</v>
      </c>
      <c r="D13">
        <f>B13*C13</f>
        <v>2.5591200000000001</v>
      </c>
      <c r="E13" t="s">
        <v>17</v>
      </c>
      <c r="F13">
        <f>D13/D16</f>
        <v>0.68218714029577643</v>
      </c>
    </row>
    <row r="14" spans="1:6">
      <c r="A14" t="s">
        <v>5</v>
      </c>
      <c r="B14">
        <v>0.01</v>
      </c>
      <c r="C14">
        <v>81.892000000000024</v>
      </c>
      <c r="D14">
        <f t="shared" ref="D14:D18" si="1">B14*C14</f>
        <v>0.81892000000000031</v>
      </c>
      <c r="E14" t="s">
        <v>18</v>
      </c>
      <c r="F14">
        <f>D14/D17</f>
        <v>0.3843502086911057</v>
      </c>
    </row>
    <row r="15" spans="1:6">
      <c r="A15" t="s">
        <v>6</v>
      </c>
      <c r="B15">
        <v>1.2E-2</v>
      </c>
      <c r="C15">
        <v>58.52800000000002</v>
      </c>
      <c r="D15">
        <f t="shared" si="1"/>
        <v>0.70233600000000029</v>
      </c>
      <c r="E15" t="s">
        <v>19</v>
      </c>
      <c r="F15">
        <f>D15/D18</f>
        <v>0.42421507924859264</v>
      </c>
    </row>
    <row r="16" spans="1:6">
      <c r="A16" t="s">
        <v>14</v>
      </c>
      <c r="B16">
        <v>2.3E-2</v>
      </c>
      <c r="C16">
        <v>163.10200000000003</v>
      </c>
      <c r="D16">
        <f t="shared" si="1"/>
        <v>3.7513460000000007</v>
      </c>
    </row>
    <row r="17" spans="1:6">
      <c r="A17" t="s">
        <v>15</v>
      </c>
      <c r="B17">
        <v>1.7000000000000001E-2</v>
      </c>
      <c r="C17">
        <v>125.33300000000003</v>
      </c>
      <c r="D17">
        <f t="shared" si="1"/>
        <v>2.1306610000000008</v>
      </c>
    </row>
    <row r="18" spans="1:6">
      <c r="A18" t="s">
        <v>16</v>
      </c>
      <c r="B18">
        <v>1.7000000000000001E-2</v>
      </c>
      <c r="C18">
        <v>97.38900000000001</v>
      </c>
      <c r="D18">
        <f t="shared" si="1"/>
        <v>1.6556130000000002</v>
      </c>
    </row>
    <row r="20" spans="1:6">
      <c r="A20" t="s">
        <v>10</v>
      </c>
      <c r="B20" t="s">
        <v>1</v>
      </c>
      <c r="C20" t="s">
        <v>2</v>
      </c>
      <c r="D20" t="s">
        <v>3</v>
      </c>
      <c r="F20" t="s">
        <v>9</v>
      </c>
    </row>
    <row r="21" spans="1:6">
      <c r="A21" t="s">
        <v>4</v>
      </c>
      <c r="B21">
        <v>1.7999999999999999E-2</v>
      </c>
      <c r="C21">
        <v>159.16899999999998</v>
      </c>
      <c r="D21">
        <f>B21*C21</f>
        <v>2.8650419999999994</v>
      </c>
      <c r="E21" t="s">
        <v>17</v>
      </c>
      <c r="F21">
        <f>D21/D24</f>
        <v>0.7440915710075009</v>
      </c>
    </row>
    <row r="22" spans="1:6">
      <c r="A22" t="s">
        <v>5</v>
      </c>
      <c r="B22">
        <v>1.4E-2</v>
      </c>
      <c r="C22">
        <v>35.808999999999997</v>
      </c>
      <c r="D22">
        <f t="shared" ref="D22:D26" si="2">B22*C22</f>
        <v>0.50132599999999994</v>
      </c>
      <c r="E22" t="s">
        <v>18</v>
      </c>
      <c r="F22">
        <f>D22/D25</f>
        <v>0.26697034988183199</v>
      </c>
    </row>
    <row r="23" spans="1:6">
      <c r="A23" t="s">
        <v>6</v>
      </c>
      <c r="B23">
        <v>1.4999999999999999E-2</v>
      </c>
      <c r="C23">
        <v>24.10299999999998</v>
      </c>
      <c r="D23">
        <f t="shared" si="2"/>
        <v>0.36154499999999967</v>
      </c>
      <c r="E23" t="s">
        <v>19</v>
      </c>
      <c r="F23">
        <f>D23/D26</f>
        <v>0.19990047688160875</v>
      </c>
    </row>
    <row r="24" spans="1:6">
      <c r="A24" t="s">
        <v>14</v>
      </c>
      <c r="B24">
        <v>2.7E-2</v>
      </c>
      <c r="C24">
        <v>142.60699999999997</v>
      </c>
      <c r="D24">
        <f t="shared" si="2"/>
        <v>3.850388999999999</v>
      </c>
    </row>
    <row r="25" spans="1:6">
      <c r="A25" t="s">
        <v>15</v>
      </c>
      <c r="B25">
        <v>1.4E-2</v>
      </c>
      <c r="C25">
        <v>134.13099999999997</v>
      </c>
      <c r="D25">
        <f t="shared" si="2"/>
        <v>1.8778339999999996</v>
      </c>
    </row>
    <row r="26" spans="1:6">
      <c r="A26" t="s">
        <v>16</v>
      </c>
      <c r="B26">
        <v>2.1000000000000001E-2</v>
      </c>
      <c r="C26">
        <v>86.125</v>
      </c>
      <c r="D26">
        <f t="shared" si="2"/>
        <v>1.8086250000000001</v>
      </c>
    </row>
    <row r="28" spans="1:6">
      <c r="A28" t="s">
        <v>11</v>
      </c>
      <c r="B28" t="s">
        <v>1</v>
      </c>
      <c r="C28" t="s">
        <v>2</v>
      </c>
      <c r="D28" t="s">
        <v>3</v>
      </c>
      <c r="F28" t="s">
        <v>9</v>
      </c>
    </row>
    <row r="29" spans="1:6">
      <c r="A29" t="s">
        <v>4</v>
      </c>
      <c r="B29">
        <v>1.7999999999999999E-2</v>
      </c>
      <c r="C29">
        <v>147.41500000000002</v>
      </c>
      <c r="D29">
        <f>B29*C29</f>
        <v>2.65347</v>
      </c>
      <c r="E29" t="s">
        <v>17</v>
      </c>
      <c r="F29">
        <f>D29/D32</f>
        <v>0.67812554626332888</v>
      </c>
    </row>
    <row r="30" spans="1:6">
      <c r="A30" t="s">
        <v>5</v>
      </c>
      <c r="B30">
        <v>1.7000000000000001E-2</v>
      </c>
      <c r="C30">
        <v>53.424000000000007</v>
      </c>
      <c r="D30">
        <f t="shared" ref="D30:D34" si="3">B30*C30</f>
        <v>0.90820800000000013</v>
      </c>
      <c r="E30" t="s">
        <v>18</v>
      </c>
      <c r="F30">
        <f>D30/D33</f>
        <v>0.54873168090947766</v>
      </c>
    </row>
    <row r="31" spans="1:6">
      <c r="A31" t="s">
        <v>6</v>
      </c>
      <c r="B31">
        <v>1.2999999999999999E-2</v>
      </c>
      <c r="C31">
        <v>49.673000000000002</v>
      </c>
      <c r="D31">
        <f t="shared" si="3"/>
        <v>0.64574900000000002</v>
      </c>
      <c r="E31" t="s">
        <v>19</v>
      </c>
      <c r="F31">
        <f>D31/D34</f>
        <v>0.62246027140562976</v>
      </c>
    </row>
    <row r="32" spans="1:6">
      <c r="A32" t="s">
        <v>14</v>
      </c>
      <c r="B32">
        <v>2.5999999999999999E-2</v>
      </c>
      <c r="C32">
        <v>150.49799999999999</v>
      </c>
      <c r="D32">
        <f t="shared" si="3"/>
        <v>3.9129479999999996</v>
      </c>
    </row>
    <row r="33" spans="1:6">
      <c r="A33" t="s">
        <v>15</v>
      </c>
      <c r="B33">
        <v>1.6E-2</v>
      </c>
      <c r="C33">
        <v>103.44399999999999</v>
      </c>
      <c r="D33">
        <f t="shared" si="3"/>
        <v>1.6551039999999999</v>
      </c>
    </row>
    <row r="34" spans="1:6">
      <c r="A34" t="s">
        <v>16</v>
      </c>
      <c r="B34">
        <v>1.4E-2</v>
      </c>
      <c r="C34">
        <v>74.100999999999999</v>
      </c>
      <c r="D34">
        <f t="shared" si="3"/>
        <v>1.0374140000000001</v>
      </c>
    </row>
    <row r="36" spans="1:6">
      <c r="A36" t="s">
        <v>12</v>
      </c>
      <c r="B36" t="s">
        <v>1</v>
      </c>
      <c r="C36" t="s">
        <v>2</v>
      </c>
      <c r="D36" t="s">
        <v>3</v>
      </c>
      <c r="F36" t="s">
        <v>9</v>
      </c>
    </row>
    <row r="37" spans="1:6">
      <c r="A37" t="s">
        <v>4</v>
      </c>
      <c r="B37">
        <v>2.3E-2</v>
      </c>
      <c r="C37">
        <v>161.99600000000001</v>
      </c>
      <c r="D37">
        <f>B37*C37</f>
        <v>3.725908</v>
      </c>
      <c r="E37" t="s">
        <v>17</v>
      </c>
      <c r="F37">
        <f>D37/D40</f>
        <v>2.210140560343191</v>
      </c>
    </row>
    <row r="38" spans="1:6">
      <c r="A38" t="s">
        <v>5</v>
      </c>
      <c r="B38">
        <v>1.6E-2</v>
      </c>
      <c r="C38">
        <v>147.01300000000001</v>
      </c>
      <c r="D38">
        <f t="shared" ref="D38:D42" si="4">B38*C38</f>
        <v>2.3522080000000001</v>
      </c>
      <c r="E38" t="s">
        <v>18</v>
      </c>
      <c r="F38">
        <f>D38/D41</f>
        <v>1.0741720541769586</v>
      </c>
    </row>
    <row r="39" spans="1:6">
      <c r="A39" t="s">
        <v>6</v>
      </c>
      <c r="B39">
        <v>1.2999999999999999E-2</v>
      </c>
      <c r="C39">
        <v>136.61900000000003</v>
      </c>
      <c r="D39">
        <f t="shared" si="4"/>
        <v>1.7760470000000004</v>
      </c>
      <c r="E39" t="s">
        <v>19</v>
      </c>
      <c r="F39">
        <f>D39/D42</f>
        <v>1.4823367886891352</v>
      </c>
    </row>
    <row r="40" spans="1:6">
      <c r="A40" t="s">
        <v>14</v>
      </c>
      <c r="B40">
        <v>1.6E-2</v>
      </c>
      <c r="C40">
        <v>105.364</v>
      </c>
      <c r="D40">
        <f t="shared" si="4"/>
        <v>1.6858240000000002</v>
      </c>
    </row>
    <row r="41" spans="1:6">
      <c r="A41" t="s">
        <v>15</v>
      </c>
      <c r="B41">
        <v>1.7000000000000001E-2</v>
      </c>
      <c r="C41">
        <v>128.81100000000001</v>
      </c>
      <c r="D41">
        <f t="shared" si="4"/>
        <v>2.1897870000000004</v>
      </c>
    </row>
    <row r="42" spans="1:6">
      <c r="A42" t="s">
        <v>16</v>
      </c>
      <c r="B42">
        <v>1.2E-2</v>
      </c>
      <c r="C42">
        <v>99.844999999999999</v>
      </c>
      <c r="D42">
        <f t="shared" si="4"/>
        <v>1.19814</v>
      </c>
    </row>
    <row r="44" spans="1:6">
      <c r="A44" t="s">
        <v>13</v>
      </c>
      <c r="B44" t="s">
        <v>1</v>
      </c>
      <c r="C44" t="s">
        <v>2</v>
      </c>
      <c r="D44" t="s">
        <v>3</v>
      </c>
      <c r="F44" t="s">
        <v>9</v>
      </c>
    </row>
    <row r="45" spans="1:6">
      <c r="A45" t="s">
        <v>4</v>
      </c>
      <c r="B45">
        <v>2.1000000000000001E-2</v>
      </c>
      <c r="C45">
        <v>159.697</v>
      </c>
      <c r="D45">
        <f>B45*C45</f>
        <v>3.3536370000000004</v>
      </c>
      <c r="E45" t="s">
        <v>17</v>
      </c>
      <c r="F45">
        <f>D45/D48</f>
        <v>1.7964321374392553</v>
      </c>
    </row>
    <row r="46" spans="1:6">
      <c r="A46" t="s">
        <v>5</v>
      </c>
      <c r="B46">
        <v>1.6E-2</v>
      </c>
      <c r="C46">
        <v>139.24200000000002</v>
      </c>
      <c r="D46">
        <f t="shared" ref="D46:D50" si="5">B46*C46</f>
        <v>2.2278720000000005</v>
      </c>
      <c r="E46" t="s">
        <v>18</v>
      </c>
      <c r="F46">
        <f>D46/D49</f>
        <v>0.96768409640563779</v>
      </c>
    </row>
    <row r="47" spans="1:6">
      <c r="A47" t="s">
        <v>6</v>
      </c>
      <c r="B47">
        <v>1.2E-2</v>
      </c>
      <c r="C47">
        <v>98.175000000000011</v>
      </c>
      <c r="D47">
        <f t="shared" si="5"/>
        <v>1.1781000000000001</v>
      </c>
      <c r="E47" t="s">
        <v>19</v>
      </c>
      <c r="F47">
        <f>D47/D50</f>
        <v>1.0301642876380286</v>
      </c>
    </row>
    <row r="48" spans="1:6">
      <c r="A48" t="s">
        <v>14</v>
      </c>
      <c r="B48">
        <v>1.6E-2</v>
      </c>
      <c r="C48">
        <v>116.67700000000002</v>
      </c>
      <c r="D48">
        <f t="shared" si="5"/>
        <v>1.8668320000000003</v>
      </c>
    </row>
    <row r="49" spans="1:6">
      <c r="A49" t="s">
        <v>15</v>
      </c>
      <c r="B49">
        <v>1.7999999999999999E-2</v>
      </c>
      <c r="C49">
        <v>127.90400000000001</v>
      </c>
      <c r="D49">
        <f t="shared" si="5"/>
        <v>2.3022719999999999</v>
      </c>
    </row>
    <row r="50" spans="1:6">
      <c r="A50" t="s">
        <v>16</v>
      </c>
      <c r="B50">
        <v>1.4E-2</v>
      </c>
      <c r="C50">
        <v>81.686000000000007</v>
      </c>
      <c r="D50">
        <f t="shared" si="5"/>
        <v>1.1436040000000001</v>
      </c>
    </row>
    <row r="52" spans="1:6">
      <c r="A52" s="4" t="s">
        <v>21</v>
      </c>
    </row>
    <row r="53" spans="1:6">
      <c r="B53" t="s">
        <v>17</v>
      </c>
      <c r="C53" t="s">
        <v>18</v>
      </c>
      <c r="D53" t="s">
        <v>19</v>
      </c>
    </row>
    <row r="54" spans="1:6">
      <c r="A54" t="s">
        <v>7</v>
      </c>
      <c r="B54">
        <f>F5</f>
        <v>0.59836803091028434</v>
      </c>
      <c r="C54">
        <f>F6</f>
        <v>0.11030561321900388</v>
      </c>
      <c r="D54">
        <f>F7</f>
        <v>0.29915010894189281</v>
      </c>
    </row>
    <row r="55" spans="1:6">
      <c r="A55" t="s">
        <v>8</v>
      </c>
      <c r="B55">
        <f>F13</f>
        <v>0.68218714029577643</v>
      </c>
      <c r="C55">
        <f>F14</f>
        <v>0.3843502086911057</v>
      </c>
      <c r="D55">
        <f>F15</f>
        <v>0.42421507924859264</v>
      </c>
    </row>
    <row r="56" spans="1:6">
      <c r="A56" t="s">
        <v>10</v>
      </c>
      <c r="B56">
        <f>F21</f>
        <v>0.7440915710075009</v>
      </c>
      <c r="C56">
        <f>F22</f>
        <v>0.26697034988183199</v>
      </c>
      <c r="D56">
        <f>F23</f>
        <v>0.19990047688160875</v>
      </c>
    </row>
    <row r="57" spans="1:6">
      <c r="A57" t="s">
        <v>11</v>
      </c>
      <c r="B57">
        <f>F29</f>
        <v>0.67812554626332888</v>
      </c>
      <c r="C57">
        <f>F30</f>
        <v>0.54873168090947766</v>
      </c>
      <c r="D57">
        <f>F31</f>
        <v>0.62246027140562976</v>
      </c>
    </row>
    <row r="58" spans="1:6">
      <c r="A58" t="s">
        <v>12</v>
      </c>
      <c r="B58">
        <f>F37</f>
        <v>2.210140560343191</v>
      </c>
      <c r="C58">
        <f>F38</f>
        <v>1.0741720541769586</v>
      </c>
      <c r="D58">
        <f>F39</f>
        <v>1.4823367886891352</v>
      </c>
    </row>
    <row r="59" spans="1:6">
      <c r="A59" t="s">
        <v>13</v>
      </c>
      <c r="B59">
        <f>F45</f>
        <v>1.7964321374392553</v>
      </c>
      <c r="C59">
        <f>F46</f>
        <v>0.96768409640563779</v>
      </c>
      <c r="D59">
        <f>F47</f>
        <v>1.0301642876380286</v>
      </c>
    </row>
    <row r="61" spans="1:6">
      <c r="A61" s="1" t="s">
        <v>22</v>
      </c>
      <c r="B61" s="2" t="s">
        <v>23</v>
      </c>
      <c r="C61" s="2"/>
      <c r="D61" s="2"/>
      <c r="E61" s="2"/>
      <c r="F61" s="2"/>
    </row>
    <row r="62" spans="1:6">
      <c r="A62" s="1"/>
      <c r="B62" s="2"/>
      <c r="C62" s="2"/>
      <c r="D62" s="2"/>
      <c r="E62" s="2"/>
      <c r="F62" s="2"/>
    </row>
    <row r="63" spans="1:6">
      <c r="A63" s="3" t="s">
        <v>24</v>
      </c>
      <c r="B63" s="2"/>
      <c r="C63" s="2"/>
      <c r="D63" s="2"/>
      <c r="E63" s="2"/>
      <c r="F63" s="2"/>
    </row>
    <row r="64" spans="1:6">
      <c r="A64" s="1" t="s">
        <v>25</v>
      </c>
      <c r="B64" s="2" t="s">
        <v>26</v>
      </c>
      <c r="C64" s="2"/>
      <c r="D64" s="2"/>
      <c r="E64" s="2"/>
      <c r="F64" s="2"/>
    </row>
    <row r="65" spans="1:6">
      <c r="A65" s="1" t="s">
        <v>27</v>
      </c>
      <c r="B65" s="2">
        <v>12.99</v>
      </c>
      <c r="C65" s="2"/>
      <c r="D65" s="2"/>
      <c r="E65" s="2"/>
      <c r="F65" s="2"/>
    </row>
    <row r="66" spans="1:6">
      <c r="A66" s="1" t="s">
        <v>28</v>
      </c>
      <c r="B66" s="2">
        <v>1.6999999999999999E-3</v>
      </c>
      <c r="C66" s="2"/>
      <c r="D66" s="2"/>
      <c r="E66" s="2"/>
      <c r="F66" s="2"/>
    </row>
    <row r="67" spans="1:6">
      <c r="A67" s="1" t="s">
        <v>29</v>
      </c>
      <c r="B67" s="2" t="s">
        <v>30</v>
      </c>
      <c r="C67" s="2"/>
      <c r="D67" s="2"/>
      <c r="E67" s="2"/>
      <c r="F67" s="2"/>
    </row>
    <row r="68" spans="1:6">
      <c r="A68" s="1" t="s">
        <v>31</v>
      </c>
      <c r="B68" s="2" t="s">
        <v>26</v>
      </c>
      <c r="C68" s="2"/>
      <c r="D68" s="2"/>
      <c r="E68" s="2"/>
      <c r="F68" s="2"/>
    </row>
    <row r="69" spans="1:6">
      <c r="A69" s="1" t="s">
        <v>32</v>
      </c>
      <c r="B69" s="2">
        <v>0.72209999999999996</v>
      </c>
      <c r="C69" s="2"/>
      <c r="D69" s="2"/>
      <c r="E69" s="2"/>
      <c r="F69" s="2"/>
    </row>
    <row r="70" spans="1:6">
      <c r="A70" s="1"/>
      <c r="B70" s="2"/>
      <c r="C70" s="2"/>
      <c r="D70" s="2"/>
      <c r="E70" s="2"/>
      <c r="F70" s="2"/>
    </row>
    <row r="71" spans="1:6">
      <c r="A71" s="1" t="s">
        <v>33</v>
      </c>
      <c r="B71" s="2"/>
      <c r="C71" s="2"/>
      <c r="D71" s="2"/>
      <c r="E71" s="2"/>
      <c r="F71" s="2"/>
    </row>
    <row r="72" spans="1:6">
      <c r="A72" s="1" t="s">
        <v>27</v>
      </c>
      <c r="B72" s="2">
        <v>19.93</v>
      </c>
      <c r="C72" s="2"/>
      <c r="D72" s="2"/>
      <c r="E72" s="2"/>
      <c r="F72" s="2"/>
    </row>
    <row r="73" spans="1:6">
      <c r="A73" s="1" t="s">
        <v>28</v>
      </c>
      <c r="B73" s="2" t="s">
        <v>34</v>
      </c>
      <c r="C73" s="2"/>
      <c r="D73" s="2"/>
      <c r="E73" s="2"/>
      <c r="F73" s="2"/>
    </row>
    <row r="74" spans="1:6">
      <c r="A74" s="1" t="s">
        <v>29</v>
      </c>
      <c r="B74" s="2" t="s">
        <v>35</v>
      </c>
      <c r="C74" s="2"/>
      <c r="D74" s="2"/>
      <c r="E74" s="2"/>
      <c r="F74" s="2"/>
    </row>
    <row r="75" spans="1:6">
      <c r="A75" s="1" t="s">
        <v>36</v>
      </c>
      <c r="B75" s="2" t="s">
        <v>26</v>
      </c>
      <c r="C75" s="2"/>
      <c r="D75" s="2"/>
      <c r="E75" s="2"/>
      <c r="F75" s="2"/>
    </row>
    <row r="76" spans="1:6">
      <c r="A76" s="1" t="s">
        <v>32</v>
      </c>
      <c r="B76" s="2">
        <v>0.73470000000000002</v>
      </c>
      <c r="C76" s="2"/>
      <c r="D76" s="2"/>
      <c r="E76" s="2"/>
      <c r="F76" s="2"/>
    </row>
    <row r="77" spans="1:6">
      <c r="A77" s="1"/>
      <c r="B77" s="2"/>
      <c r="C77" s="2"/>
      <c r="D77" s="2"/>
      <c r="E77" s="2"/>
      <c r="F77" s="2"/>
    </row>
    <row r="78" spans="1:6">
      <c r="A78" s="1" t="s">
        <v>37</v>
      </c>
      <c r="B78" s="2" t="s">
        <v>38</v>
      </c>
      <c r="C78" s="2" t="s">
        <v>39</v>
      </c>
      <c r="D78" s="2" t="s">
        <v>40</v>
      </c>
      <c r="E78" s="2" t="s">
        <v>41</v>
      </c>
      <c r="F78" s="2" t="s">
        <v>28</v>
      </c>
    </row>
    <row r="79" spans="1:6">
      <c r="A79" s="1" t="s">
        <v>42</v>
      </c>
      <c r="B79" s="2">
        <v>1.044</v>
      </c>
      <c r="C79" s="2">
        <v>2</v>
      </c>
      <c r="D79" s="2">
        <v>0.52210000000000001</v>
      </c>
      <c r="E79" s="2" t="s">
        <v>43</v>
      </c>
      <c r="F79" s="2" t="s">
        <v>44</v>
      </c>
    </row>
    <row r="80" spans="1:6">
      <c r="A80" s="1" t="s">
        <v>45</v>
      </c>
      <c r="B80" s="2">
        <v>4.0049999999999999</v>
      </c>
      <c r="C80" s="2">
        <v>5</v>
      </c>
      <c r="D80" s="2">
        <v>0.80089999999999995</v>
      </c>
      <c r="E80" s="2" t="s">
        <v>46</v>
      </c>
      <c r="F80" s="2" t="s">
        <v>47</v>
      </c>
    </row>
    <row r="81" spans="1:9">
      <c r="A81" s="1" t="s">
        <v>48</v>
      </c>
      <c r="B81" s="2">
        <v>0.40189999999999998</v>
      </c>
      <c r="C81" s="2">
        <v>10</v>
      </c>
      <c r="D81" s="2">
        <v>4.0189999999999997E-2</v>
      </c>
      <c r="E81" s="2"/>
      <c r="F81" s="2"/>
    </row>
    <row r="82" spans="1:9">
      <c r="A82" s="1" t="s">
        <v>49</v>
      </c>
      <c r="B82" s="2">
        <v>5.4509999999999996</v>
      </c>
      <c r="C82" s="2">
        <v>17</v>
      </c>
      <c r="D82" s="2"/>
      <c r="E82" s="2"/>
      <c r="F82" s="2"/>
    </row>
    <row r="83" spans="1:9">
      <c r="A83" s="1"/>
      <c r="B83" s="2"/>
      <c r="C83" s="2"/>
      <c r="D83" s="2"/>
      <c r="E83" s="2"/>
      <c r="F83" s="2"/>
    </row>
    <row r="84" spans="1:9">
      <c r="A84" s="1" t="s">
        <v>50</v>
      </c>
      <c r="B84" s="2"/>
      <c r="C84" s="2"/>
      <c r="D84" s="2"/>
      <c r="E84" s="2"/>
      <c r="F84" s="2"/>
    </row>
    <row r="85" spans="1:9">
      <c r="A85" s="1" t="s">
        <v>51</v>
      </c>
      <c r="B85" s="2">
        <v>3</v>
      </c>
      <c r="C85" s="2"/>
      <c r="D85" s="2"/>
      <c r="E85" s="2"/>
      <c r="F85" s="2"/>
    </row>
    <row r="86" spans="1:9">
      <c r="A86" s="1" t="s">
        <v>52</v>
      </c>
      <c r="B86" s="2">
        <v>6</v>
      </c>
      <c r="C86" s="2"/>
      <c r="D86" s="2"/>
      <c r="E86" s="2"/>
      <c r="F86" s="2"/>
    </row>
    <row r="87" spans="1:9">
      <c r="A87" s="1" t="s">
        <v>53</v>
      </c>
      <c r="B87" s="2">
        <v>0</v>
      </c>
      <c r="C87" s="2"/>
      <c r="D87" s="2"/>
      <c r="E87" s="2"/>
      <c r="F87" s="2"/>
    </row>
    <row r="88" spans="1:9">
      <c r="A88" s="1"/>
      <c r="B88" s="2"/>
      <c r="C88" s="2"/>
      <c r="D88" s="2"/>
      <c r="E88" s="2"/>
      <c r="F88" s="2"/>
    </row>
    <row r="89" spans="1:9">
      <c r="A89" s="3" t="s">
        <v>82</v>
      </c>
    </row>
    <row r="90" spans="1:9">
      <c r="A90" s="1" t="s">
        <v>54</v>
      </c>
      <c r="B90" s="2">
        <v>1</v>
      </c>
      <c r="C90" s="2"/>
      <c r="D90" s="2"/>
      <c r="E90" s="2"/>
      <c r="F90" s="2"/>
      <c r="G90" s="2"/>
      <c r="H90" s="2"/>
      <c r="I90" s="2"/>
    </row>
    <row r="91" spans="1:9">
      <c r="A91" s="1" t="s">
        <v>55</v>
      </c>
      <c r="B91" s="2">
        <v>3</v>
      </c>
      <c r="C91" s="2"/>
      <c r="D91" s="2"/>
      <c r="E91" s="2"/>
      <c r="F91" s="2"/>
      <c r="G91" s="2"/>
      <c r="H91" s="2"/>
      <c r="I91" s="2"/>
    </row>
    <row r="92" spans="1:9">
      <c r="A92" s="1" t="s">
        <v>56</v>
      </c>
      <c r="B92" s="2">
        <v>0.05</v>
      </c>
      <c r="C92" s="2"/>
      <c r="D92" s="2"/>
      <c r="E92" s="2"/>
      <c r="F92" s="2"/>
      <c r="G92" s="2"/>
      <c r="H92" s="2"/>
      <c r="I92" s="2"/>
    </row>
    <row r="93" spans="1:9">
      <c r="A93" s="1"/>
      <c r="B93" s="2"/>
      <c r="C93" s="2"/>
      <c r="D93" s="2"/>
      <c r="E93" s="2"/>
      <c r="F93" s="2"/>
      <c r="G93" s="2"/>
      <c r="H93" s="2"/>
      <c r="I93" s="2"/>
    </row>
    <row r="94" spans="1:9">
      <c r="A94" s="1" t="s">
        <v>57</v>
      </c>
      <c r="B94" s="2" t="s">
        <v>58</v>
      </c>
      <c r="C94" s="2" t="s">
        <v>59</v>
      </c>
      <c r="D94" s="2" t="s">
        <v>60</v>
      </c>
      <c r="E94" s="2" t="s">
        <v>61</v>
      </c>
      <c r="F94" s="2" t="s">
        <v>62</v>
      </c>
      <c r="G94" s="2"/>
      <c r="H94" s="2"/>
      <c r="I94" s="2"/>
    </row>
    <row r="95" spans="1:9">
      <c r="A95" s="1" t="s">
        <v>63</v>
      </c>
      <c r="B95" s="2">
        <v>0.5595</v>
      </c>
      <c r="C95" s="2" t="s">
        <v>64</v>
      </c>
      <c r="D95" s="2" t="s">
        <v>26</v>
      </c>
      <c r="E95" s="2" t="s">
        <v>30</v>
      </c>
      <c r="F95" s="2">
        <v>1.8E-3</v>
      </c>
      <c r="G95" s="2" t="s">
        <v>65</v>
      </c>
      <c r="H95" s="2"/>
      <c r="I95" s="2"/>
    </row>
    <row r="96" spans="1:9">
      <c r="A96" s="1" t="s">
        <v>66</v>
      </c>
      <c r="B96" s="2">
        <v>0.44190000000000002</v>
      </c>
      <c r="C96" s="2" t="s">
        <v>67</v>
      </c>
      <c r="D96" s="2" t="s">
        <v>26</v>
      </c>
      <c r="E96" s="2" t="s">
        <v>30</v>
      </c>
      <c r="F96" s="2">
        <v>8.6E-3</v>
      </c>
      <c r="G96" s="2" t="s">
        <v>68</v>
      </c>
      <c r="H96" s="2"/>
      <c r="I96" s="2"/>
    </row>
    <row r="97" spans="1:9">
      <c r="A97" s="1" t="s">
        <v>69</v>
      </c>
      <c r="B97" s="2">
        <v>-0.1177</v>
      </c>
      <c r="C97" s="2" t="s">
        <v>70</v>
      </c>
      <c r="D97" s="2" t="s">
        <v>71</v>
      </c>
      <c r="E97" s="2" t="s">
        <v>72</v>
      </c>
      <c r="F97" s="2">
        <v>0.58360000000000001</v>
      </c>
      <c r="G97" s="2" t="s">
        <v>73</v>
      </c>
      <c r="H97" s="2"/>
      <c r="I97" s="2"/>
    </row>
    <row r="98" spans="1:9">
      <c r="A98" s="1"/>
      <c r="B98" s="2"/>
      <c r="C98" s="2"/>
      <c r="D98" s="2"/>
      <c r="E98" s="2"/>
      <c r="F98" s="2"/>
      <c r="G98" s="2"/>
      <c r="H98" s="2"/>
      <c r="I98" s="2"/>
    </row>
    <row r="99" spans="1:9">
      <c r="A99" s="1" t="s">
        <v>74</v>
      </c>
      <c r="B99" s="2" t="s">
        <v>75</v>
      </c>
      <c r="C99" s="2" t="s">
        <v>76</v>
      </c>
      <c r="D99" s="2" t="s">
        <v>58</v>
      </c>
      <c r="E99" s="2" t="s">
        <v>77</v>
      </c>
      <c r="F99" s="2" t="s">
        <v>78</v>
      </c>
      <c r="G99" s="2" t="s">
        <v>79</v>
      </c>
      <c r="H99" s="2" t="s">
        <v>80</v>
      </c>
      <c r="I99" s="2" t="s">
        <v>39</v>
      </c>
    </row>
    <row r="100" spans="1:9">
      <c r="A100" s="1" t="s">
        <v>63</v>
      </c>
      <c r="B100" s="2">
        <v>1.1180000000000001</v>
      </c>
      <c r="C100" s="2">
        <v>0.55869999999999997</v>
      </c>
      <c r="D100" s="2">
        <v>0.5595</v>
      </c>
      <c r="E100" s="2">
        <v>0.1157</v>
      </c>
      <c r="F100" s="2">
        <v>6</v>
      </c>
      <c r="G100" s="2">
        <v>6</v>
      </c>
      <c r="H100" s="2">
        <v>6.8369999999999997</v>
      </c>
      <c r="I100" s="2">
        <v>10</v>
      </c>
    </row>
    <row r="101" spans="1:9">
      <c r="A101" s="1" t="s">
        <v>66</v>
      </c>
      <c r="B101" s="2">
        <v>1.1180000000000001</v>
      </c>
      <c r="C101" s="2">
        <v>0.6764</v>
      </c>
      <c r="D101" s="2">
        <v>0.44190000000000002</v>
      </c>
      <c r="E101" s="2">
        <v>0.1157</v>
      </c>
      <c r="F101" s="2">
        <v>6</v>
      </c>
      <c r="G101" s="2">
        <v>6</v>
      </c>
      <c r="H101" s="2">
        <v>5.399</v>
      </c>
      <c r="I101" s="2">
        <v>10</v>
      </c>
    </row>
    <row r="102" spans="1:9">
      <c r="A102" s="1" t="s">
        <v>69</v>
      </c>
      <c r="B102" s="2">
        <v>0.55869999999999997</v>
      </c>
      <c r="C102" s="2">
        <v>0.6764</v>
      </c>
      <c r="D102" s="2">
        <v>-0.1177</v>
      </c>
      <c r="E102" s="2">
        <v>0.1157</v>
      </c>
      <c r="F102" s="2">
        <v>6</v>
      </c>
      <c r="G102" s="2">
        <v>6</v>
      </c>
      <c r="H102" s="2">
        <v>1.4379999999999999</v>
      </c>
      <c r="I102" s="2">
        <v>10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2022-11-27T16:37:32Z</dcterms:created>
  <dcterms:modified xsi:type="dcterms:W3CDTF">2022-11-27T17:00:03Z</dcterms:modified>
</cp:coreProperties>
</file>